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" sheetId="1" state="visible" r:id="rId1"/>
    <sheet xmlns:r="http://schemas.openxmlformats.org/officeDocument/2006/relationships" name="Bi-weekly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How to use" sheetId="4" state="visible" r:id="rId4"/>
  </sheets>
  <definedNames>
    <definedName name="_xlnm.Print_Area" localSheetId="0">'Weekly'!$A$1:$J$24</definedName>
    <definedName name="_xlnm.Print_Area" localSheetId="1">'Bi-weekly'!$A$1:$J$32</definedName>
    <definedName name="_xlnm.Print_Area" localSheetId="2">'Settings'!$A$1:$C$8</definedName>
    <definedName name="_xlnm.Print_Area" localSheetId="3">'How to use'!$A$1:$B$23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 mmm yyyy"/>
    <numFmt numFmtId="166" formatCode="ddd dd mmm"/>
    <numFmt numFmtId="167" formatCode="[h]:mm;-[h]:mm;;@"/>
    <numFmt numFmtId="168" formatCode="[h]:mm"/>
    <numFmt numFmtId="169" formatCode="0.0#"/>
  </numFmts>
  <fonts count="14">
    <font>
      <name val="Calibri"/>
      <family val="2"/>
      <color theme="1"/>
      <sz val="11"/>
      <scheme val="minor"/>
    </font>
    <font>
      <name val="Arial"/>
      <b val="1"/>
      <color rgb="000B1220"/>
      <sz val="18"/>
    </font>
    <font>
      <name val="Arial"/>
      <i val="1"/>
      <color rgb="005B6677"/>
      <sz val="9.5"/>
    </font>
    <font>
      <name val="Arial"/>
      <b val="1"/>
      <sz val="10"/>
    </font>
    <font>
      <name val="Arial"/>
      <sz val="10"/>
    </font>
    <font>
      <name val="Arial"/>
      <i val="1"/>
      <color rgb="005B6677"/>
      <sz val="9"/>
    </font>
    <font>
      <name val="Arial"/>
      <b val="1"/>
      <color rgb="00FFFFFF"/>
      <sz val="10"/>
    </font>
    <font>
      <name val="Arial"/>
      <b val="1"/>
      <color rgb="000B1220"/>
      <sz val="10"/>
    </font>
    <font>
      <name val="Arial"/>
      <color rgb="005B6677"/>
      <sz val="9"/>
    </font>
    <font>
      <name val="Arial"/>
      <color rgb="005B6677"/>
      <sz val="9.5"/>
    </font>
    <font>
      <name val="Arial"/>
      <color rgb="000B1220"/>
      <sz val="10.5"/>
    </font>
    <font>
      <name val="Arial"/>
      <b val="1"/>
      <color rgb="000B1220"/>
      <sz val="12"/>
    </font>
    <font>
      <name val="Arial"/>
      <sz val="10.5"/>
    </font>
    <font>
      <name val="Arial"/>
      <b val="1"/>
      <color rgb="000B1220"/>
      <sz val="10.5"/>
    </font>
  </fonts>
  <fills count="6">
    <fill>
      <patternFill/>
    </fill>
    <fill>
      <patternFill patternType="gray125"/>
    </fill>
    <fill>
      <patternFill patternType="solid">
        <fgColor rgb="00FFF9C4"/>
      </patternFill>
    </fill>
    <fill>
      <patternFill patternType="solid">
        <fgColor rgb="000B1220"/>
      </patternFill>
    </fill>
    <fill>
      <patternFill patternType="solid">
        <fgColor rgb="00F6F7F9"/>
      </patternFill>
    </fill>
    <fill>
      <patternFill patternType="solid">
        <fgColor rgb="00E8EEFC"/>
      </patternFill>
    </fill>
  </fills>
  <borders count="7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  <border>
      <left/>
      <right/>
      <top style="thin">
        <color rgb="00D5D9E0"/>
      </top>
      <bottom/>
      <diagonal/>
    </border>
    <border>
      <left/>
      <right style="thin">
        <color rgb="00D5D9E0"/>
      </right>
      <top style="thin">
        <color rgb="00D5D9E0"/>
      </top>
      <bottom/>
      <diagonal/>
    </border>
    <border>
      <left/>
      <right/>
      <top style="thin">
        <color rgb="00D5D9E0"/>
      </top>
      <bottom style="thin">
        <color rgb="00D5D9E0"/>
      </bottom>
      <diagonal/>
    </border>
    <border>
      <left/>
      <right style="thin">
        <color rgb="00D5D9E0"/>
      </right>
      <top style="thin">
        <color rgb="00D5D9E0"/>
      </top>
      <bottom style="thin">
        <color rgb="00D5D9E0"/>
      </bottom>
      <diagonal/>
    </border>
    <border>
      <bottom style="thin">
        <color rgb="000B1220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2" borderId="1" applyAlignment="1" applyProtection="1" pivotButton="0" quotePrefix="0" xfId="0">
      <alignment horizontal="left" vertical="center" wrapText="1"/>
      <protection locked="0" hidden="0"/>
    </xf>
    <xf numFmtId="0" fontId="0" fillId="2" borderId="1" pivotButton="0" quotePrefix="0" xfId="0"/>
    <xf numFmtId="165" fontId="4" fillId="2" borderId="1" applyAlignment="1" applyProtection="1" pivotButton="0" quotePrefix="0" xfId="0">
      <alignment horizontal="center" vertical="center" wrapText="1"/>
      <protection locked="0" hidden="0"/>
    </xf>
    <xf numFmtId="4" fontId="4" fillId="2" borderId="1" applyProtection="1" pivotButton="0" quotePrefix="0" xfId="0">
      <protection locked="0" hidden="0"/>
    </xf>
    <xf numFmtId="0" fontId="4" fillId="0" borderId="0" pivotButton="0" quotePrefix="0" xfId="0"/>
    <xf numFmtId="0" fontId="5" fillId="0" borderId="0" pivotButton="0" quotePrefix="0" xfId="0"/>
    <xf numFmtId="0" fontId="5" fillId="0" borderId="0" applyAlignment="1" pivotButton="0" quotePrefix="0" xfId="0">
      <alignment vertical="center"/>
    </xf>
    <xf numFmtId="0" fontId="6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center" vertical="center" wrapText="1"/>
    </xf>
    <xf numFmtId="20" fontId="4" fillId="2" borderId="1" applyAlignment="1" applyProtection="1" pivotButton="0" quotePrefix="0" xfId="0">
      <alignment horizontal="center" vertical="center" wrapText="1"/>
      <protection locked="0" hidden="0"/>
    </xf>
    <xf numFmtId="1" fontId="4" fillId="2" borderId="1" applyAlignment="1" applyProtection="1" pivotButton="0" quotePrefix="0" xfId="0">
      <alignment horizontal="center" vertical="center" wrapText="1"/>
      <protection locked="0" hidden="0"/>
    </xf>
    <xf numFmtId="167" fontId="4" fillId="0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right" vertical="center"/>
    </xf>
    <xf numFmtId="0" fontId="3" fillId="4" borderId="1" pivotButton="0" quotePrefix="0" xfId="0"/>
    <xf numFmtId="0" fontId="0" fillId="4" borderId="1" pivotButton="0" quotePrefix="0" xfId="0"/>
    <xf numFmtId="1" fontId="3" fillId="4" borderId="1" applyAlignment="1" pivotButton="0" quotePrefix="0" xfId="0">
      <alignment horizontal="center" vertical="center" wrapText="1"/>
    </xf>
    <xf numFmtId="0" fontId="4" fillId="4" borderId="1" pivotButton="0" quotePrefix="0" xfId="0"/>
    <xf numFmtId="168" fontId="3" fillId="4" borderId="1" applyAlignment="1" pivotButton="0" quotePrefix="0" xfId="0">
      <alignment horizontal="center" vertical="center" wrapText="1"/>
    </xf>
    <xf numFmtId="2" fontId="3" fillId="4" borderId="1" applyAlignment="1" pivotButton="0" quotePrefix="0" xfId="0">
      <alignment horizontal="right" vertical="center"/>
    </xf>
    <xf numFmtId="0" fontId="7" fillId="0" borderId="0" pivotButton="0" quotePrefix="0" xfId="0"/>
    <xf numFmtId="0" fontId="4" fillId="2" borderId="6" applyProtection="1" pivotButton="0" quotePrefix="0" xfId="0">
      <protection locked="0" hidden="0"/>
    </xf>
    <xf numFmtId="0" fontId="0" fillId="2" borderId="6" pivotButton="0" quotePrefix="0" xfId="0"/>
    <xf numFmtId="0" fontId="0" fillId="0" borderId="5" pivotButton="0" quotePrefix="0" xfId="0"/>
    <xf numFmtId="0" fontId="4" fillId="0" borderId="1" applyAlignment="1" pivotButton="0" quotePrefix="0" xfId="0">
      <alignment horizontal="left" vertical="center" wrapText="1"/>
    </xf>
    <xf numFmtId="4" fontId="4" fillId="0" borderId="1" applyAlignment="1" pivotButton="0" quotePrefix="0" xfId="0">
      <alignment horizontal="right" vertical="center"/>
    </xf>
    <xf numFmtId="4" fontId="3" fillId="4" borderId="1" applyAlignment="1" pivotButton="0" quotePrefix="0" xfId="0">
      <alignment horizontal="right" vertical="center"/>
    </xf>
    <xf numFmtId="0" fontId="8" fillId="0" borderId="0" pivotButton="0" quotePrefix="0" xfId="0"/>
    <xf numFmtId="0" fontId="3" fillId="5" borderId="1" pivotButton="0" quotePrefix="0" xfId="0"/>
    <xf numFmtId="0" fontId="0" fillId="5" borderId="1" pivotButton="0" quotePrefix="0" xfId="0"/>
    <xf numFmtId="1" fontId="3" fillId="5" borderId="1" applyAlignment="1" pivotButton="0" quotePrefix="0" xfId="0">
      <alignment horizontal="center" vertical="center" wrapText="1"/>
    </xf>
    <xf numFmtId="0" fontId="4" fillId="5" borderId="1" pivotButton="0" quotePrefix="0" xfId="0"/>
    <xf numFmtId="168" fontId="3" fillId="5" borderId="1" applyAlignment="1" pivotButton="0" quotePrefix="0" xfId="0">
      <alignment horizontal="center" vertical="center" wrapText="1"/>
    </xf>
    <xf numFmtId="2" fontId="3" fillId="5" borderId="1" applyAlignment="1" pivotButton="0" quotePrefix="0" xfId="0">
      <alignment horizontal="right" vertical="center"/>
    </xf>
    <xf numFmtId="169" fontId="4" fillId="2" borderId="1" applyAlignment="1" applyProtection="1" pivotButton="0" quotePrefix="0" xfId="0">
      <alignment horizontal="center" vertical="center" wrapText="1"/>
      <protection locked="0" hidden="0"/>
    </xf>
    <xf numFmtId="0" fontId="9" fillId="0" borderId="0" pivotButton="0" quotePrefix="0" xfId="0"/>
    <xf numFmtId="2" fontId="4" fillId="2" borderId="1" applyAlignment="1" applyProtection="1" pivotButton="0" quotePrefix="0" xfId="0">
      <alignment horizontal="center" vertical="center" wrapText="1"/>
      <protection locked="0" hidden="0"/>
    </xf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9" customWidth="1" min="4" max="4"/>
    <col width="10" customWidth="1" min="5" max="5"/>
    <col width="9" customWidth="1" min="6" max="6"/>
    <col width="11" customWidth="1" min="7" max="7"/>
    <col width="12" customWidth="1" min="8" max="8"/>
    <col width="11" customWidth="1" min="9" max="9"/>
    <col width="28" customWidth="1" min="10" max="10"/>
  </cols>
  <sheetData>
    <row r="1" ht="30" customHeight="1">
      <c r="A1" s="1" t="inlineStr">
        <is>
          <t>Timesheet</t>
        </is>
      </c>
    </row>
    <row r="2">
      <c r="A2" s="2" t="inlineStr">
        <is>
          <t>Weekly timesheet: in and out times with breaks, hours per day in h:mm and decimal, overtime split and pay.</t>
        </is>
      </c>
    </row>
    <row r="3" ht="20" customHeight="1">
      <c r="A3" s="3" t="inlineStr">
        <is>
          <t>Name</t>
        </is>
      </c>
      <c r="B3" s="4" t="inlineStr">
        <is>
          <t>Alex Example</t>
        </is>
      </c>
      <c r="C3" s="5" t="n"/>
      <c r="D3" s="3" t="inlineStr">
        <is>
          <t>Dept.</t>
        </is>
      </c>
      <c r="E3" s="4" t="inlineStr">
        <is>
          <t>Front of house</t>
        </is>
      </c>
      <c r="F3" s="5" t="n"/>
      <c r="G3" s="3" t="inlineStr">
        <is>
          <t>Week start</t>
        </is>
      </c>
      <c r="H3" s="6" t="n">
        <v>46328</v>
      </c>
      <c r="I3" s="3" t="inlineStr">
        <is>
          <t>Hourly rate</t>
        </is>
      </c>
      <c r="J3" s="7" t="n">
        <v>12</v>
      </c>
    </row>
    <row r="4" ht="20" customHeight="1">
      <c r="A4" s="3" t="inlineStr">
        <is>
          <t>Staff ID</t>
        </is>
      </c>
      <c r="B4" s="4" t="inlineStr">
        <is>
          <t>EMP-001</t>
        </is>
      </c>
      <c r="C4" s="5" t="n"/>
      <c r="D4" s="3" t="inlineStr">
        <is>
          <t>Manager</t>
        </is>
      </c>
      <c r="E4" s="4" t="n"/>
      <c r="F4" s="5" t="n"/>
      <c r="G4" s="8" t="n"/>
      <c r="H4" s="8" t="n"/>
      <c r="I4" s="9" t="inlineStr">
        <is>
          <t>Rate is optional: leave it blank for an hours-only sheet.</t>
        </is>
      </c>
    </row>
    <row r="5">
      <c r="A5" s="10" t="inlineStr">
        <is>
          <t>Yellow cells are yours to fill in. White cells are worked out for you and locked (Review › Unprotect Sheet, no password, if you need to change them).</t>
        </is>
      </c>
    </row>
    <row r="6" ht="30" customHeight="1">
      <c r="A6" s="11" t="inlineStr">
        <is>
          <t>Day</t>
        </is>
      </c>
      <c r="B6" s="11" t="inlineStr">
        <is>
          <t>Date</t>
        </is>
      </c>
      <c r="C6" s="11" t="inlineStr">
        <is>
          <t>In</t>
        </is>
      </c>
      <c r="D6" s="11" t="inlineStr">
        <is>
          <t>Out</t>
        </is>
      </c>
      <c r="E6" s="11" t="inlineStr">
        <is>
          <t>Break (min)</t>
        </is>
      </c>
      <c r="F6" s="11" t="inlineStr">
        <is>
          <t>In 2</t>
        </is>
      </c>
      <c r="G6" s="11" t="inlineStr">
        <is>
          <t>Out 2</t>
        </is>
      </c>
      <c r="H6" s="11" t="inlineStr">
        <is>
          <t>Hours (h:mm)</t>
        </is>
      </c>
      <c r="I6" s="11" t="inlineStr">
        <is>
          <t>Hours (dec.)</t>
        </is>
      </c>
      <c r="J6" s="11" t="inlineStr">
        <is>
          <t>Notes</t>
        </is>
      </c>
    </row>
    <row r="7" ht="20" customHeight="1">
      <c r="A7" s="12">
        <f>IF(B7="","",CHOOSE(WEEKDAY(B7),"Sun","Mon","Tue","Wed","Thu","Fri","Sat"))</f>
        <v/>
      </c>
      <c r="B7" s="13">
        <f>IF($H$3="","",$H$3)</f>
        <v/>
      </c>
      <c r="C7" s="14" t="n">
        <v>0.3333333333333333</v>
      </c>
      <c r="D7" s="14" t="n">
        <v>0.7083333333333334</v>
      </c>
      <c r="E7" s="15" t="n">
        <v>30</v>
      </c>
      <c r="F7" s="14" t="n"/>
      <c r="G7" s="14" t="n"/>
      <c r="H7" s="16">
        <f>MAX(0,IF(OR(C7="",D7=""),0,MOD(D7-C7,1))+IF(OR(F7="",G7=""),0,MOD(G7-F7,1))-IF(E7="",0,E7/1440))</f>
        <v/>
      </c>
      <c r="I7" s="17">
        <f>ROUND(H7*24,2)</f>
        <v/>
      </c>
      <c r="J7" s="4" t="n"/>
    </row>
    <row r="8" ht="20" customHeight="1">
      <c r="A8" s="12">
        <f>IF(B8="","",CHOOSE(WEEKDAY(B8),"Sun","Mon","Tue","Wed","Thu","Fri","Sat"))</f>
        <v/>
      </c>
      <c r="B8" s="13">
        <f>IF(B7="","",B7+1)</f>
        <v/>
      </c>
      <c r="C8" s="14" t="n">
        <v>0.3333333333333333</v>
      </c>
      <c r="D8" s="14" t="n">
        <v>0.7083333333333334</v>
      </c>
      <c r="E8" s="15" t="n">
        <v>30</v>
      </c>
      <c r="F8" s="14" t="n"/>
      <c r="G8" s="14" t="n"/>
      <c r="H8" s="16">
        <f>MAX(0,IF(OR(C8="",D8=""),0,MOD(D8-C8,1))+IF(OR(F8="",G8=""),0,MOD(G8-F8,1))-IF(E8="",0,E8/1440))</f>
        <v/>
      </c>
      <c r="I8" s="17">
        <f>ROUND(H8*24,2)</f>
        <v/>
      </c>
      <c r="J8" s="4" t="n"/>
    </row>
    <row r="9" ht="20" customHeight="1">
      <c r="A9" s="12">
        <f>IF(B9="","",CHOOSE(WEEKDAY(B9),"Sun","Mon","Tue","Wed","Thu","Fri","Sat"))</f>
        <v/>
      </c>
      <c r="B9" s="13">
        <f>IF(B8="","",B8+1)</f>
        <v/>
      </c>
      <c r="C9" s="14" t="n">
        <v>0.3333333333333333</v>
      </c>
      <c r="D9" s="14" t="n">
        <v>0.7083333333333334</v>
      </c>
      <c r="E9" s="15" t="n">
        <v>30</v>
      </c>
      <c r="F9" s="14" t="n"/>
      <c r="G9" s="14" t="n"/>
      <c r="H9" s="16">
        <f>MAX(0,IF(OR(C9="",D9=""),0,MOD(D9-C9,1))+IF(OR(F9="",G9=""),0,MOD(G9-F9,1))-IF(E9="",0,E9/1440))</f>
        <v/>
      </c>
      <c r="I9" s="17">
        <f>ROUND(H9*24,2)</f>
        <v/>
      </c>
      <c r="J9" s="4" t="n"/>
    </row>
    <row r="10" ht="20" customHeight="1">
      <c r="A10" s="12">
        <f>IF(B10="","",CHOOSE(WEEKDAY(B10),"Sun","Mon","Tue","Wed","Thu","Fri","Sat"))</f>
        <v/>
      </c>
      <c r="B10" s="13">
        <f>IF(B9="","",B9+1)</f>
        <v/>
      </c>
      <c r="C10" s="14" t="n">
        <v>0.3333333333333333</v>
      </c>
      <c r="D10" s="14" t="n">
        <v>0.7083333333333334</v>
      </c>
      <c r="E10" s="15" t="n">
        <v>30</v>
      </c>
      <c r="F10" s="14" t="n"/>
      <c r="G10" s="14" t="n"/>
      <c r="H10" s="16">
        <f>MAX(0,IF(OR(C10="",D10=""),0,MOD(D10-C10,1))+IF(OR(F10="",G10=""),0,MOD(G10-F10,1))-IF(E10="",0,E10/1440))</f>
        <v/>
      </c>
      <c r="I10" s="17">
        <f>ROUND(H10*24,2)</f>
        <v/>
      </c>
      <c r="J10" s="4" t="n"/>
    </row>
    <row r="11" ht="20" customHeight="1">
      <c r="A11" s="12">
        <f>IF(B11="","",CHOOSE(WEEKDAY(B11),"Sun","Mon","Tue","Wed","Thu","Fri","Sat"))</f>
        <v/>
      </c>
      <c r="B11" s="13">
        <f>IF(B10="","",B10+1)</f>
        <v/>
      </c>
      <c r="C11" s="14" t="n">
        <v>0.3333333333333333</v>
      </c>
      <c r="D11" s="14" t="n">
        <v>0.7083333333333334</v>
      </c>
      <c r="E11" s="15" t="n">
        <v>30</v>
      </c>
      <c r="F11" s="14" t="n"/>
      <c r="G11" s="14" t="n"/>
      <c r="H11" s="16">
        <f>MAX(0,IF(OR(C11="",D11=""),0,MOD(D11-C11,1))+IF(OR(F11="",G11=""),0,MOD(G11-F11,1))-IF(E11="",0,E11/1440))</f>
        <v/>
      </c>
      <c r="I11" s="17">
        <f>ROUND(H11*24,2)</f>
        <v/>
      </c>
      <c r="J11" s="4" t="n"/>
    </row>
    <row r="12" ht="20" customHeight="1">
      <c r="A12" s="12">
        <f>IF(B12="","",CHOOSE(WEEKDAY(B12),"Sun","Mon","Tue","Wed","Thu","Fri","Sat"))</f>
        <v/>
      </c>
      <c r="B12" s="13">
        <f>IF(B11="","",B11+1)</f>
        <v/>
      </c>
      <c r="C12" s="14" t="n">
        <v>0.375</v>
      </c>
      <c r="D12" s="14" t="n">
        <v>0.625</v>
      </c>
      <c r="E12" s="15" t="n">
        <v>0</v>
      </c>
      <c r="F12" s="14" t="n"/>
      <c r="G12" s="14" t="n"/>
      <c r="H12" s="16">
        <f>MAX(0,IF(OR(C12="",D12=""),0,MOD(D12-C12,1))+IF(OR(F12="",G12=""),0,MOD(G12-F12,1))-IF(E12="",0,E12/1440))</f>
        <v/>
      </c>
      <c r="I12" s="17">
        <f>ROUND(H12*24,2)</f>
        <v/>
      </c>
      <c r="J12" s="4" t="n"/>
    </row>
    <row r="13" ht="20" customHeight="1">
      <c r="A13" s="12">
        <f>IF(B13="","",CHOOSE(WEEKDAY(B13),"Sun","Mon","Tue","Wed","Thu","Fri","Sat"))</f>
        <v/>
      </c>
      <c r="B13" s="13">
        <f>IF(B12="","",B12+1)</f>
        <v/>
      </c>
      <c r="C13" s="14" t="n"/>
      <c r="D13" s="14" t="n"/>
      <c r="E13" s="15" t="n"/>
      <c r="F13" s="14" t="n"/>
      <c r="G13" s="14" t="n"/>
      <c r="H13" s="16">
        <f>MAX(0,IF(OR(C13="",D13=""),0,MOD(D13-C13,1))+IF(OR(F13="",G13=""),0,MOD(G13-F13,1))-IF(E13="",0,E13/1440))</f>
        <v/>
      </c>
      <c r="I13" s="17">
        <f>ROUND(H13*24,2)</f>
        <v/>
      </c>
      <c r="J13" s="4" t="n"/>
    </row>
    <row r="14" ht="22" customHeight="1">
      <c r="A14" s="18" t="inlineStr">
        <is>
          <t>Weekly total</t>
        </is>
      </c>
      <c r="B14" s="19" t="n"/>
      <c r="C14" s="19" t="n"/>
      <c r="D14" s="19" t="n"/>
      <c r="E14" s="20">
        <f>SUM(E7:E13)</f>
        <v/>
      </c>
      <c r="F14" s="21" t="n"/>
      <c r="G14" s="21" t="n"/>
      <c r="H14" s="22">
        <f>SUM(H7:H13)</f>
        <v/>
      </c>
      <c r="I14" s="23">
        <f>ROUND(H14*24,2)</f>
        <v/>
      </c>
      <c r="J14" s="21" t="n"/>
    </row>
    <row r="16">
      <c r="G16" s="24" t="inlineStr">
        <is>
          <t>Overtime split (limits on the Settings sheet)</t>
        </is>
      </c>
    </row>
    <row r="17" ht="22" customHeight="1">
      <c r="A17" s="3" t="inlineStr">
        <is>
          <t>Employee signature</t>
        </is>
      </c>
      <c r="B17" s="25" t="n"/>
      <c r="C17" s="26" t="n"/>
      <c r="D17" s="3" t="inlineStr">
        <is>
          <t>Date</t>
        </is>
      </c>
      <c r="E17" s="6" t="n"/>
      <c r="G17" s="11" t="inlineStr">
        <is>
          <t>Band</t>
        </is>
      </c>
      <c r="H17" s="27" t="n"/>
      <c r="I17" s="11" t="inlineStr">
        <is>
          <t>Hours</t>
        </is>
      </c>
      <c r="J17" s="11" t="inlineStr">
        <is>
          <t>Pay</t>
        </is>
      </c>
    </row>
    <row r="18">
      <c r="G18" s="28">
        <f>"Normal (up to "&amp;Settings!$B$3&amp;" h)"</f>
        <v/>
      </c>
      <c r="H18" s="27" t="n"/>
      <c r="I18" s="17">
        <f>MIN(I14,Settings!$B$3)</f>
        <v/>
      </c>
      <c r="J18" s="29">
        <f>IF($J$3="","",ROUND(I18*$J$3*1,2))</f>
        <v/>
      </c>
    </row>
    <row r="19" ht="22" customHeight="1">
      <c r="A19" s="3" t="inlineStr">
        <is>
          <t>Manager signature</t>
        </is>
      </c>
      <c r="B19" s="25" t="n"/>
      <c r="C19" s="26" t="n"/>
      <c r="D19" s="3" t="inlineStr">
        <is>
          <t>Date</t>
        </is>
      </c>
      <c r="E19" s="6" t="n"/>
      <c r="G19" s="28">
        <f>"Overtime at "&amp;Settings!$B$4&amp;"×"</f>
        <v/>
      </c>
      <c r="H19" s="27" t="n"/>
      <c r="I19" s="17">
        <f>IF(Settings!$B$5="",MAX(0,I14-Settings!$B$3),MAX(0,MIN(I14,Settings!$B$5)-Settings!$B$3))</f>
        <v/>
      </c>
      <c r="J19" s="29">
        <f>IF($J$3="","",ROUND(I19*$J$3*Settings!$B$4,2))</f>
        <v/>
      </c>
    </row>
    <row r="20">
      <c r="G20" s="28">
        <f>"Double time at "&amp;Settings!$B$6&amp;"×"</f>
        <v/>
      </c>
      <c r="H20" s="27" t="n"/>
      <c r="I20" s="17">
        <f>IF(Settings!$B$5="",0,MAX(0,I14-Settings!$B$5))</f>
        <v/>
      </c>
      <c r="J20" s="29">
        <f>IF($J$3="","",ROUND(I20*$J$3*Settings!$B$6,2))</f>
        <v/>
      </c>
    </row>
    <row r="21">
      <c r="G21" s="18" t="inlineStr">
        <is>
          <t>Total</t>
        </is>
      </c>
      <c r="H21" s="27" t="n"/>
      <c r="I21" s="23">
        <f>SUM(I18:I20)</f>
        <v/>
      </c>
      <c r="J21" s="30">
        <f>IF($J$3="","",SUM(J18:J20))</f>
        <v/>
      </c>
    </row>
    <row r="23">
      <c r="A23" s="9" t="inlineStr">
        <is>
          <t>Hours per day are in h:mm and as a decimal (8:30 = 8.50). An out time earlier than the in time is treated as the next day (22:00 to 06:00 = 8:00).</t>
        </is>
      </c>
    </row>
    <row r="24">
      <c r="A24" s="31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6">
    <mergeCell ref="G21:H21"/>
    <mergeCell ref="A1:J1"/>
    <mergeCell ref="E4:F4"/>
    <mergeCell ref="G20:H20"/>
    <mergeCell ref="B3:C3"/>
    <mergeCell ref="B19:C19"/>
    <mergeCell ref="G18:H18"/>
    <mergeCell ref="G19:H19"/>
    <mergeCell ref="B17:C17"/>
    <mergeCell ref="G16:J16"/>
    <mergeCell ref="A24:J24"/>
    <mergeCell ref="A2:J2"/>
    <mergeCell ref="G17:H17"/>
    <mergeCell ref="B4:C4"/>
    <mergeCell ref="E3:F3"/>
    <mergeCell ref="A14:D14"/>
  </mergeCells>
  <dataValidations count="1">
    <dataValidation sqref="E7:E13" showDropDown="0" showInputMessage="0" showErrorMessage="1" allowBlank="1" errorTitle="Break" error="Break in minutes, 0 to 600." type="whole" operator="between">
      <formula1>0</formula1>
      <formula2>600</formula2>
    </dataValidation>
  </dataValidations>
  <printOptions horizontalCentered="1"/>
  <pageMargins left="0.5" right="0.5" top="0.6" bottom="0.7" header="0.5" footer="0.3"/>
  <pageSetup orientation="landscape" paperSize="9" fitToHeight="1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9" customWidth="1" min="4" max="4"/>
    <col width="10" customWidth="1" min="5" max="5"/>
    <col width="9" customWidth="1" min="6" max="6"/>
    <col width="11" customWidth="1" min="7" max="7"/>
    <col width="12" customWidth="1" min="8" max="8"/>
    <col width="11" customWidth="1" min="9" max="9"/>
    <col width="28" customWidth="1" min="10" max="10"/>
  </cols>
  <sheetData>
    <row r="1" ht="30" customHeight="1">
      <c r="A1" s="1" t="inlineStr">
        <is>
          <t>Timesheet</t>
        </is>
      </c>
    </row>
    <row r="2">
      <c r="A2" s="2" t="inlineStr">
        <is>
          <t>Two-week timesheet: 14 days, two weekly subtotals (overtime is counted per week), period total and pay.</t>
        </is>
      </c>
    </row>
    <row r="3" ht="20" customHeight="1">
      <c r="A3" s="3" t="inlineStr">
        <is>
          <t>Name</t>
        </is>
      </c>
      <c r="B3" s="4" t="inlineStr">
        <is>
          <t>Alex Example</t>
        </is>
      </c>
      <c r="C3" s="5" t="n"/>
      <c r="D3" s="3" t="inlineStr">
        <is>
          <t>Dept.</t>
        </is>
      </c>
      <c r="E3" s="4" t="inlineStr">
        <is>
          <t>Front of house</t>
        </is>
      </c>
      <c r="F3" s="5" t="n"/>
      <c r="G3" s="3" t="inlineStr">
        <is>
          <t>Week start</t>
        </is>
      </c>
      <c r="H3" s="6" t="n">
        <v>46328</v>
      </c>
      <c r="I3" s="3" t="inlineStr">
        <is>
          <t>Hourly rate</t>
        </is>
      </c>
      <c r="J3" s="7" t="n">
        <v>12</v>
      </c>
    </row>
    <row r="4" ht="20" customHeight="1">
      <c r="A4" s="3" t="inlineStr">
        <is>
          <t>Staff ID</t>
        </is>
      </c>
      <c r="B4" s="4" t="inlineStr">
        <is>
          <t>EMP-001</t>
        </is>
      </c>
      <c r="C4" s="5" t="n"/>
      <c r="D4" s="3" t="inlineStr">
        <is>
          <t>Manager</t>
        </is>
      </c>
      <c r="E4" s="4" t="n"/>
      <c r="F4" s="5" t="n"/>
      <c r="G4" s="8" t="n"/>
      <c r="H4" s="8" t="n"/>
      <c r="I4" s="9" t="inlineStr">
        <is>
          <t>Rate is optional: leave it blank for an hours-only sheet.</t>
        </is>
      </c>
    </row>
    <row r="5">
      <c r="A5" s="10" t="inlineStr">
        <is>
          <t>Yellow cells are yours to fill in. White cells are worked out for you and locked (Review › Unprotect Sheet, no password, if you need to change them).</t>
        </is>
      </c>
    </row>
    <row r="6" ht="30" customHeight="1">
      <c r="A6" s="11" t="inlineStr">
        <is>
          <t>Day</t>
        </is>
      </c>
      <c r="B6" s="11" t="inlineStr">
        <is>
          <t>Date</t>
        </is>
      </c>
      <c r="C6" s="11" t="inlineStr">
        <is>
          <t>In</t>
        </is>
      </c>
      <c r="D6" s="11" t="inlineStr">
        <is>
          <t>Out</t>
        </is>
      </c>
      <c r="E6" s="11" t="inlineStr">
        <is>
          <t>Break (min)</t>
        </is>
      </c>
      <c r="F6" s="11" t="inlineStr">
        <is>
          <t>In 2</t>
        </is>
      </c>
      <c r="G6" s="11" t="inlineStr">
        <is>
          <t>Out 2</t>
        </is>
      </c>
      <c r="H6" s="11" t="inlineStr">
        <is>
          <t>Hours (h:mm)</t>
        </is>
      </c>
      <c r="I6" s="11" t="inlineStr">
        <is>
          <t>Hours (dec.)</t>
        </is>
      </c>
      <c r="J6" s="11" t="inlineStr">
        <is>
          <t>Notes</t>
        </is>
      </c>
    </row>
    <row r="7" ht="20" customHeight="1">
      <c r="A7" s="12">
        <f>IF(B7="","",CHOOSE(WEEKDAY(B7),"Sun","Mon","Tue","Wed","Thu","Fri","Sat"))</f>
        <v/>
      </c>
      <c r="B7" s="13">
        <f>IF($H$3="","",$H$3)</f>
        <v/>
      </c>
      <c r="C7" s="14" t="n">
        <v>0.3333333333333333</v>
      </c>
      <c r="D7" s="14" t="n">
        <v>0.7083333333333334</v>
      </c>
      <c r="E7" s="15" t="n">
        <v>30</v>
      </c>
      <c r="F7" s="14" t="n"/>
      <c r="G7" s="14" t="n"/>
      <c r="H7" s="16">
        <f>MAX(0,IF(OR(C7="",D7=""),0,MOD(D7-C7,1))+IF(OR(F7="",G7=""),0,MOD(G7-F7,1))-IF(E7="",0,E7/1440))</f>
        <v/>
      </c>
      <c r="I7" s="17">
        <f>ROUND(H7*24,2)</f>
        <v/>
      </c>
      <c r="J7" s="4" t="n"/>
    </row>
    <row r="8" ht="20" customHeight="1">
      <c r="A8" s="12">
        <f>IF(B8="","",CHOOSE(WEEKDAY(B8),"Sun","Mon","Tue","Wed","Thu","Fri","Sat"))</f>
        <v/>
      </c>
      <c r="B8" s="13">
        <f>IF(B7="","",B7+1)</f>
        <v/>
      </c>
      <c r="C8" s="14" t="n">
        <v>0.3333333333333333</v>
      </c>
      <c r="D8" s="14" t="n">
        <v>0.7083333333333334</v>
      </c>
      <c r="E8" s="15" t="n">
        <v>30</v>
      </c>
      <c r="F8" s="14" t="n"/>
      <c r="G8" s="14" t="n"/>
      <c r="H8" s="16">
        <f>MAX(0,IF(OR(C8="",D8=""),0,MOD(D8-C8,1))+IF(OR(F8="",G8=""),0,MOD(G8-F8,1))-IF(E8="",0,E8/1440))</f>
        <v/>
      </c>
      <c r="I8" s="17">
        <f>ROUND(H8*24,2)</f>
        <v/>
      </c>
      <c r="J8" s="4" t="n"/>
    </row>
    <row r="9" ht="20" customHeight="1">
      <c r="A9" s="12">
        <f>IF(B9="","",CHOOSE(WEEKDAY(B9),"Sun","Mon","Tue","Wed","Thu","Fri","Sat"))</f>
        <v/>
      </c>
      <c r="B9" s="13">
        <f>IF(B8="","",B8+1)</f>
        <v/>
      </c>
      <c r="C9" s="14" t="n">
        <v>0.3333333333333333</v>
      </c>
      <c r="D9" s="14" t="n">
        <v>0.7083333333333334</v>
      </c>
      <c r="E9" s="15" t="n">
        <v>30</v>
      </c>
      <c r="F9" s="14" t="n"/>
      <c r="G9" s="14" t="n"/>
      <c r="H9" s="16">
        <f>MAX(0,IF(OR(C9="",D9=""),0,MOD(D9-C9,1))+IF(OR(F9="",G9=""),0,MOD(G9-F9,1))-IF(E9="",0,E9/1440))</f>
        <v/>
      </c>
      <c r="I9" s="17">
        <f>ROUND(H9*24,2)</f>
        <v/>
      </c>
      <c r="J9" s="4" t="n"/>
    </row>
    <row r="10" ht="20" customHeight="1">
      <c r="A10" s="12">
        <f>IF(B10="","",CHOOSE(WEEKDAY(B10),"Sun","Mon","Tue","Wed","Thu","Fri","Sat"))</f>
        <v/>
      </c>
      <c r="B10" s="13">
        <f>IF(B9="","",B9+1)</f>
        <v/>
      </c>
      <c r="C10" s="14" t="n">
        <v>0.3333333333333333</v>
      </c>
      <c r="D10" s="14" t="n">
        <v>0.7083333333333334</v>
      </c>
      <c r="E10" s="15" t="n">
        <v>30</v>
      </c>
      <c r="F10" s="14" t="n"/>
      <c r="G10" s="14" t="n"/>
      <c r="H10" s="16">
        <f>MAX(0,IF(OR(C10="",D10=""),0,MOD(D10-C10,1))+IF(OR(F10="",G10=""),0,MOD(G10-F10,1))-IF(E10="",0,E10/1440))</f>
        <v/>
      </c>
      <c r="I10" s="17">
        <f>ROUND(H10*24,2)</f>
        <v/>
      </c>
      <c r="J10" s="4" t="n"/>
    </row>
    <row r="11" ht="20" customHeight="1">
      <c r="A11" s="12">
        <f>IF(B11="","",CHOOSE(WEEKDAY(B11),"Sun","Mon","Tue","Wed","Thu","Fri","Sat"))</f>
        <v/>
      </c>
      <c r="B11" s="13">
        <f>IF(B10="","",B10+1)</f>
        <v/>
      </c>
      <c r="C11" s="14" t="n">
        <v>0.3333333333333333</v>
      </c>
      <c r="D11" s="14" t="n">
        <v>0.7083333333333334</v>
      </c>
      <c r="E11" s="15" t="n">
        <v>30</v>
      </c>
      <c r="F11" s="14" t="n"/>
      <c r="G11" s="14" t="n"/>
      <c r="H11" s="16">
        <f>MAX(0,IF(OR(C11="",D11=""),0,MOD(D11-C11,1))+IF(OR(F11="",G11=""),0,MOD(G11-F11,1))-IF(E11="",0,E11/1440))</f>
        <v/>
      </c>
      <c r="I11" s="17">
        <f>ROUND(H11*24,2)</f>
        <v/>
      </c>
      <c r="J11" s="4" t="n"/>
    </row>
    <row r="12" ht="20" customHeight="1">
      <c r="A12" s="12">
        <f>IF(B12="","",CHOOSE(WEEKDAY(B12),"Sun","Mon","Tue","Wed","Thu","Fri","Sat"))</f>
        <v/>
      </c>
      <c r="B12" s="13">
        <f>IF(B11="","",B11+1)</f>
        <v/>
      </c>
      <c r="C12" s="14" t="n"/>
      <c r="D12" s="14" t="n"/>
      <c r="E12" s="15" t="n"/>
      <c r="F12" s="14" t="n"/>
      <c r="G12" s="14" t="n"/>
      <c r="H12" s="16">
        <f>MAX(0,IF(OR(C12="",D12=""),0,MOD(D12-C12,1))+IF(OR(F12="",G12=""),0,MOD(G12-F12,1))-IF(E12="",0,E12/1440))</f>
        <v/>
      </c>
      <c r="I12" s="17">
        <f>ROUND(H12*24,2)</f>
        <v/>
      </c>
      <c r="J12" s="4" t="n"/>
    </row>
    <row r="13" ht="20" customHeight="1">
      <c r="A13" s="12">
        <f>IF(B13="","",CHOOSE(WEEKDAY(B13),"Sun","Mon","Tue","Wed","Thu","Fri","Sat"))</f>
        <v/>
      </c>
      <c r="B13" s="13">
        <f>IF(B12="","",B12+1)</f>
        <v/>
      </c>
      <c r="C13" s="14" t="n"/>
      <c r="D13" s="14" t="n"/>
      <c r="E13" s="15" t="n"/>
      <c r="F13" s="14" t="n"/>
      <c r="G13" s="14" t="n"/>
      <c r="H13" s="16">
        <f>MAX(0,IF(OR(C13="",D13=""),0,MOD(D13-C13,1))+IF(OR(F13="",G13=""),0,MOD(G13-F13,1))-IF(E13="",0,E13/1440))</f>
        <v/>
      </c>
      <c r="I13" s="17">
        <f>ROUND(H13*24,2)</f>
        <v/>
      </c>
      <c r="J13" s="4" t="n"/>
    </row>
    <row r="14" ht="22" customHeight="1">
      <c r="A14" s="18" t="inlineStr">
        <is>
          <t>Week 1 total</t>
        </is>
      </c>
      <c r="B14" s="19" t="n"/>
      <c r="C14" s="19" t="n"/>
      <c r="D14" s="19" t="n"/>
      <c r="E14" s="20">
        <f>SUM(E7:E13)</f>
        <v/>
      </c>
      <c r="F14" s="21" t="n"/>
      <c r="G14" s="21" t="n"/>
      <c r="H14" s="22">
        <f>SUM(H7:H13)</f>
        <v/>
      </c>
      <c r="I14" s="23">
        <f>ROUND(H14*24,2)</f>
        <v/>
      </c>
      <c r="J14" s="21" t="n"/>
    </row>
    <row r="15" ht="20" customHeight="1">
      <c r="A15" s="12">
        <f>IF(B15="","",CHOOSE(WEEKDAY(B15),"Sun","Mon","Tue","Wed","Thu","Fri","Sat"))</f>
        <v/>
      </c>
      <c r="B15" s="13">
        <f>IF(B13="","",B13+1)</f>
        <v/>
      </c>
      <c r="C15" s="14" t="n">
        <v>0.3333333333333333</v>
      </c>
      <c r="D15" s="14" t="n">
        <v>0.7083333333333334</v>
      </c>
      <c r="E15" s="15" t="n">
        <v>30</v>
      </c>
      <c r="F15" s="14" t="n"/>
      <c r="G15" s="14" t="n"/>
      <c r="H15" s="16">
        <f>MAX(0,IF(OR(C15="",D15=""),0,MOD(D15-C15,1))+IF(OR(F15="",G15=""),0,MOD(G15-F15,1))-IF(E15="",0,E15/1440))</f>
        <v/>
      </c>
      <c r="I15" s="17">
        <f>ROUND(H15*24,2)</f>
        <v/>
      </c>
      <c r="J15" s="4" t="n"/>
    </row>
    <row r="16" ht="20" customHeight="1">
      <c r="A16" s="12">
        <f>IF(B16="","",CHOOSE(WEEKDAY(B16),"Sun","Mon","Tue","Wed","Thu","Fri","Sat"))</f>
        <v/>
      </c>
      <c r="B16" s="13">
        <f>IF(B15="","",B15+1)</f>
        <v/>
      </c>
      <c r="C16" s="14" t="n">
        <v>0.3333333333333333</v>
      </c>
      <c r="D16" s="14" t="n">
        <v>0.7083333333333334</v>
      </c>
      <c r="E16" s="15" t="n">
        <v>30</v>
      </c>
      <c r="F16" s="14" t="n"/>
      <c r="G16" s="14" t="n"/>
      <c r="H16" s="16">
        <f>MAX(0,IF(OR(C16="",D16=""),0,MOD(D16-C16,1))+IF(OR(F16="",G16=""),0,MOD(G16-F16,1))-IF(E16="",0,E16/1440))</f>
        <v/>
      </c>
      <c r="I16" s="17">
        <f>ROUND(H16*24,2)</f>
        <v/>
      </c>
      <c r="J16" s="4" t="n"/>
    </row>
    <row r="17" ht="20" customHeight="1">
      <c r="A17" s="12">
        <f>IF(B17="","",CHOOSE(WEEKDAY(B17),"Sun","Mon","Tue","Wed","Thu","Fri","Sat"))</f>
        <v/>
      </c>
      <c r="B17" s="13">
        <f>IF(B16="","",B16+1)</f>
        <v/>
      </c>
      <c r="C17" s="14" t="n">
        <v>0.3333333333333333</v>
      </c>
      <c r="D17" s="14" t="n">
        <v>0.7083333333333334</v>
      </c>
      <c r="E17" s="15" t="n">
        <v>30</v>
      </c>
      <c r="F17" s="14" t="n"/>
      <c r="G17" s="14" t="n"/>
      <c r="H17" s="16">
        <f>MAX(0,IF(OR(C17="",D17=""),0,MOD(D17-C17,1))+IF(OR(F17="",G17=""),0,MOD(G17-F17,1))-IF(E17="",0,E17/1440))</f>
        <v/>
      </c>
      <c r="I17" s="17">
        <f>ROUND(H17*24,2)</f>
        <v/>
      </c>
      <c r="J17" s="4" t="n"/>
    </row>
    <row r="18" ht="20" customHeight="1">
      <c r="A18" s="12">
        <f>IF(B18="","",CHOOSE(WEEKDAY(B18),"Sun","Mon","Tue","Wed","Thu","Fri","Sat"))</f>
        <v/>
      </c>
      <c r="B18" s="13">
        <f>IF(B17="","",B17+1)</f>
        <v/>
      </c>
      <c r="C18" s="14" t="n">
        <v>0.3333333333333333</v>
      </c>
      <c r="D18" s="14" t="n">
        <v>0.7083333333333334</v>
      </c>
      <c r="E18" s="15" t="n">
        <v>30</v>
      </c>
      <c r="F18" s="14" t="n"/>
      <c r="G18" s="14" t="n"/>
      <c r="H18" s="16">
        <f>MAX(0,IF(OR(C18="",D18=""),0,MOD(D18-C18,1))+IF(OR(F18="",G18=""),0,MOD(G18-F18,1))-IF(E18="",0,E18/1440))</f>
        <v/>
      </c>
      <c r="I18" s="17">
        <f>ROUND(H18*24,2)</f>
        <v/>
      </c>
      <c r="J18" s="4" t="n"/>
    </row>
    <row r="19" ht="20" customHeight="1">
      <c r="A19" s="12">
        <f>IF(B19="","",CHOOSE(WEEKDAY(B19),"Sun","Mon","Tue","Wed","Thu","Fri","Sat"))</f>
        <v/>
      </c>
      <c r="B19" s="13">
        <f>IF(B18="","",B18+1)</f>
        <v/>
      </c>
      <c r="C19" s="14" t="n">
        <v>0.3333333333333333</v>
      </c>
      <c r="D19" s="14" t="n">
        <v>0.7083333333333334</v>
      </c>
      <c r="E19" s="15" t="n">
        <v>30</v>
      </c>
      <c r="F19" s="14" t="n"/>
      <c r="G19" s="14" t="n"/>
      <c r="H19" s="16">
        <f>MAX(0,IF(OR(C19="",D19=""),0,MOD(D19-C19,1))+IF(OR(F19="",G19=""),0,MOD(G19-F19,1))-IF(E19="",0,E19/1440))</f>
        <v/>
      </c>
      <c r="I19" s="17">
        <f>ROUND(H19*24,2)</f>
        <v/>
      </c>
      <c r="J19" s="4" t="n"/>
    </row>
    <row r="20" ht="20" customHeight="1">
      <c r="A20" s="12">
        <f>IF(B20="","",CHOOSE(WEEKDAY(B20),"Sun","Mon","Tue","Wed","Thu","Fri","Sat"))</f>
        <v/>
      </c>
      <c r="B20" s="13">
        <f>IF(B19="","",B19+1)</f>
        <v/>
      </c>
      <c r="C20" s="14" t="n"/>
      <c r="D20" s="14" t="n"/>
      <c r="E20" s="15" t="n"/>
      <c r="F20" s="14" t="n"/>
      <c r="G20" s="14" t="n"/>
      <c r="H20" s="16">
        <f>MAX(0,IF(OR(C20="",D20=""),0,MOD(D20-C20,1))+IF(OR(F20="",G20=""),0,MOD(G20-F20,1))-IF(E20="",0,E20/1440))</f>
        <v/>
      </c>
      <c r="I20" s="17">
        <f>ROUND(H20*24,2)</f>
        <v/>
      </c>
      <c r="J20" s="4" t="n"/>
    </row>
    <row r="21" ht="20" customHeight="1">
      <c r="A21" s="12">
        <f>IF(B21="","",CHOOSE(WEEKDAY(B21),"Sun","Mon","Tue","Wed","Thu","Fri","Sat"))</f>
        <v/>
      </c>
      <c r="B21" s="13">
        <f>IF(B20="","",B20+1)</f>
        <v/>
      </c>
      <c r="C21" s="14" t="n"/>
      <c r="D21" s="14" t="n"/>
      <c r="E21" s="15" t="n"/>
      <c r="F21" s="14" t="n"/>
      <c r="G21" s="14" t="n"/>
      <c r="H21" s="16">
        <f>MAX(0,IF(OR(C21="",D21=""),0,MOD(D21-C21,1))+IF(OR(F21="",G21=""),0,MOD(G21-F21,1))-IF(E21="",0,E21/1440))</f>
        <v/>
      </c>
      <c r="I21" s="17">
        <f>ROUND(H21*24,2)</f>
        <v/>
      </c>
      <c r="J21" s="4" t="n"/>
    </row>
    <row r="22" ht="22" customHeight="1">
      <c r="A22" s="18" t="inlineStr">
        <is>
          <t>Week 2 total</t>
        </is>
      </c>
      <c r="B22" s="19" t="n"/>
      <c r="C22" s="19" t="n"/>
      <c r="D22" s="19" t="n"/>
      <c r="E22" s="20">
        <f>SUM(E15:E21)</f>
        <v/>
      </c>
      <c r="F22" s="21" t="n"/>
      <c r="G22" s="21" t="n"/>
      <c r="H22" s="22">
        <f>SUM(H15:H21)</f>
        <v/>
      </c>
      <c r="I22" s="23">
        <f>ROUND(H22*24,2)</f>
        <v/>
      </c>
      <c r="J22" s="21" t="n"/>
    </row>
    <row r="23">
      <c r="A23" s="32" t="inlineStr">
        <is>
          <t>Period total (14 days)</t>
        </is>
      </c>
      <c r="B23" s="33" t="n"/>
      <c r="C23" s="33" t="n"/>
      <c r="D23" s="33" t="n"/>
      <c r="E23" s="34">
        <f>E14+E22</f>
        <v/>
      </c>
      <c r="F23" s="35" t="n"/>
      <c r="G23" s="35" t="n"/>
      <c r="H23" s="36">
        <f>H14+H22</f>
        <v/>
      </c>
      <c r="I23" s="37">
        <f>ROUND(H23*24,2)</f>
        <v/>
      </c>
      <c r="J23" s="35" t="n"/>
    </row>
    <row r="25">
      <c r="G25" s="24" t="inlineStr">
        <is>
          <t>Overtime split (limits on the Settings sheet)</t>
        </is>
      </c>
    </row>
    <row r="26" ht="22" customHeight="1">
      <c r="A26" s="3" t="inlineStr">
        <is>
          <t>Employee signature</t>
        </is>
      </c>
      <c r="B26" s="25" t="n"/>
      <c r="C26" s="26" t="n"/>
      <c r="D26" s="3" t="inlineStr">
        <is>
          <t>Date</t>
        </is>
      </c>
      <c r="E26" s="6" t="n"/>
      <c r="G26" s="11" t="inlineStr">
        <is>
          <t>Band</t>
        </is>
      </c>
      <c r="H26" s="11" t="inlineStr">
        <is>
          <t>Week 1 h</t>
        </is>
      </c>
      <c r="I26" s="11" t="inlineStr">
        <is>
          <t>Week 2 h</t>
        </is>
      </c>
      <c r="J26" s="11" t="inlineStr">
        <is>
          <t>Pay</t>
        </is>
      </c>
    </row>
    <row r="27">
      <c r="G27" s="28">
        <f>"Normal (up to "&amp;Settings!$B$3&amp;" h)"</f>
        <v/>
      </c>
      <c r="H27" s="17">
        <f>MIN(I14,Settings!$B$3)</f>
        <v/>
      </c>
      <c r="I27" s="17">
        <f>MIN(I22,Settings!$B$3)</f>
        <v/>
      </c>
      <c r="J27" s="29">
        <f>IF($J$3="","",ROUND((H27+I27)*$J$3*1,2))</f>
        <v/>
      </c>
    </row>
    <row r="28" ht="22" customHeight="1">
      <c r="A28" s="3" t="inlineStr">
        <is>
          <t>Manager signature</t>
        </is>
      </c>
      <c r="B28" s="25" t="n"/>
      <c r="C28" s="26" t="n"/>
      <c r="D28" s="3" t="inlineStr">
        <is>
          <t>Date</t>
        </is>
      </c>
      <c r="E28" s="6" t="n"/>
      <c r="G28" s="28">
        <f>"Overtime at "&amp;Settings!$B$4&amp;"×"</f>
        <v/>
      </c>
      <c r="H28" s="17">
        <f>IF(Settings!$B$5="",MAX(0,I14-Settings!$B$3),MAX(0,MIN(I14,Settings!$B$5)-Settings!$B$3))</f>
        <v/>
      </c>
      <c r="I28" s="17">
        <f>IF(Settings!$B$5="",MAX(0,I22-Settings!$B$3),MAX(0,MIN(I22,Settings!$B$5)-Settings!$B$3))</f>
        <v/>
      </c>
      <c r="J28" s="29">
        <f>IF($J$3="","",ROUND((H28+I28)*$J$3*Settings!$B$4,2))</f>
        <v/>
      </c>
    </row>
    <row r="29">
      <c r="G29" s="28">
        <f>"Double time at "&amp;Settings!$B$6&amp;"×"</f>
        <v/>
      </c>
      <c r="H29" s="17">
        <f>IF(Settings!$B$5="",0,MAX(0,I14-Settings!$B$5))</f>
        <v/>
      </c>
      <c r="I29" s="17">
        <f>IF(Settings!$B$5="",0,MAX(0,I22-Settings!$B$5))</f>
        <v/>
      </c>
      <c r="J29" s="29">
        <f>IF($J$3="","",ROUND((H29+I29)*$J$3*Settings!$B$6,2))</f>
        <v/>
      </c>
    </row>
    <row r="30">
      <c r="G30" s="18" t="inlineStr">
        <is>
          <t>Total</t>
        </is>
      </c>
      <c r="H30" s="23">
        <f>SUM(H27:H29)</f>
        <v/>
      </c>
      <c r="I30" s="23">
        <f>SUM(I27:I29)</f>
        <v/>
      </c>
      <c r="J30" s="30">
        <f>IF($J$3="","",SUM(J27:J29))</f>
        <v/>
      </c>
    </row>
    <row r="32">
      <c r="A32" s="31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3">
    <mergeCell ref="A1:J1"/>
    <mergeCell ref="E4:F4"/>
    <mergeCell ref="A23:D23"/>
    <mergeCell ref="A32:J32"/>
    <mergeCell ref="B26:C26"/>
    <mergeCell ref="A22:D22"/>
    <mergeCell ref="B3:C3"/>
    <mergeCell ref="B28:C28"/>
    <mergeCell ref="A2:J2"/>
    <mergeCell ref="G25:J25"/>
    <mergeCell ref="B4:C4"/>
    <mergeCell ref="E3:F3"/>
    <mergeCell ref="A14:D14"/>
  </mergeCells>
  <dataValidations count="1">
    <dataValidation sqref="E7:E21" showDropDown="0" showInputMessage="0" showErrorMessage="1" allowBlank="1" errorTitle="Break" error="Break in minutes, 0 to 600." type="whole" operator="between">
      <formula1>0</formula1>
      <formula2>600</formula2>
    </dataValidation>
  </dataValidations>
  <printOptions horizontalCentered="1"/>
  <pageMargins left="0.5" right="0.5" top="0.6" bottom="0.7" header="0.5" footer="0.3"/>
  <pageSetup orientation="landscape" paperSize="9" fitToHeight="1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70" customWidth="1" min="3" max="3"/>
  </cols>
  <sheetData>
    <row r="1" ht="30" customHeight="1">
      <c r="A1" s="1" t="inlineStr">
        <is>
          <t>Settings</t>
        </is>
      </c>
    </row>
    <row r="2">
      <c r="A2" s="2" t="inlineStr">
        <is>
          <t>Overtime is counted per week. Change the limits and multipliers here; every sheet uses them.</t>
        </is>
      </c>
    </row>
    <row r="3">
      <c r="A3" s="3" t="inlineStr">
        <is>
          <t>Overtime starts after (hours per week)</t>
        </is>
      </c>
      <c r="B3" s="38" t="n">
        <v>44</v>
      </c>
      <c r="C3" s="39" t="inlineStr">
        <is>
          <t>Common limits are 40, 44 or 48 hours a week. Set yours.</t>
        </is>
      </c>
    </row>
    <row r="4">
      <c r="A4" s="3" t="inlineStr">
        <is>
          <t>Overtime multiplier</t>
        </is>
      </c>
      <c r="B4" s="40" t="n">
        <v>1.5</v>
      </c>
      <c r="C4" s="39" t="inlineStr">
        <is>
          <t>1.5 = time and a half.</t>
        </is>
      </c>
    </row>
    <row r="5">
      <c r="A5" s="3" t="inlineStr">
        <is>
          <t>Double time starts after (hours per week)</t>
        </is>
      </c>
      <c r="B5" s="38" t="n">
        <v>48</v>
      </c>
      <c r="C5" s="39" t="inlineStr">
        <is>
          <t>Clear this cell if you have no double-time band; everything over the first limit is then overtime.</t>
        </is>
      </c>
    </row>
    <row r="6">
      <c r="A6" s="3" t="inlineStr">
        <is>
          <t>Double time multiplier</t>
        </is>
      </c>
      <c r="B6" s="40" t="n">
        <v>2</v>
      </c>
    </row>
    <row r="8">
      <c r="A8" s="31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1:C1"/>
    <mergeCell ref="A8:C8"/>
    <mergeCell ref="A2:C2"/>
  </mergeCells>
  <dataValidations count="2">
    <dataValidation sqref="B3 B5" showDropDown="0" showInputMessage="0" showErrorMessage="1" allowBlank="1" errorTitle="Number needed" error="Enter a number of hours (0 or more)." type="decimal" operator="greaterThanOrEqual">
      <formula1>0</formula1>
    </dataValidation>
    <dataValidation sqref="B4 B6" showDropDown="0" showInputMessage="0" showErrorMessage="1" allowBlank="0" errorTitle="Multiplier" error="Enter a multiplier of 1 or more (1.5 = time and a half)." type="decimal" operator="greaterThanOrEqual">
      <formula1>1</formula1>
    </dataValidation>
  </dataValidations>
  <printOptions horizontalCentered="1"/>
  <pageMargins left="0.5" right="0.5" top="0.6" bottom="0.7" header="0.5" footer="0.3"/>
  <pageSetup orientation="landscape" paperSize="9" fitToHeight="0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0" customHeight="1">
      <c r="B1" s="1" t="inlineStr">
        <is>
          <t>Weekly timesheet template</t>
        </is>
      </c>
    </row>
    <row r="2" ht="48" customHeight="1">
      <c r="B2" s="41" t="inlineStr">
        <is>
          <t>A printable weekly (and two-week) timesheet that adds up the hours for you: in and out times, a break in minutes, an optional second pair of times, hours per day in h:mm and decimal, the weekly total, and the overtime split with pay if you enter a rate.</t>
        </is>
      </c>
    </row>
    <row r="4">
      <c r="B4" s="42" t="inlineStr">
        <is>
          <t>Steps</t>
        </is>
      </c>
    </row>
    <row r="5" ht="18" customHeight="1">
      <c r="B5" s="43" t="inlineStr">
        <is>
          <t>1.  Type the employee details and the Week starting date on the Weekly sheet (the dates and day names fill in).</t>
        </is>
      </c>
    </row>
    <row r="6" ht="34" customHeight="1">
      <c r="B6" s="43" t="inlineStr">
        <is>
          <t>2.  For each day enter In and Out times in 24-hour form (08:00, 17:30) and the unpaid break in minutes. Use In 2 / Out 2 for a split shift.</t>
        </is>
      </c>
    </row>
    <row r="7" ht="34" customHeight="1">
      <c r="B7" s="43" t="inlineStr">
        <is>
          <t>3.  Hours per day, the weekly total and the overtime split update as you type. Enter an hourly rate in the header to see pay.</t>
        </is>
      </c>
    </row>
    <row r="8" ht="34" customHeight="1">
      <c r="B8" s="43" t="inlineStr">
        <is>
          <t>4.  Change the overtime limits and multipliers on the Settings sheet (default: over 44 h at 1.5×, over 48 h at 2×; clear the double-time limit if you do not have one).</t>
        </is>
      </c>
    </row>
    <row r="9" ht="34" customHeight="1">
      <c r="B9" s="43" t="inlineStr">
        <is>
          <t>5.  Use the Bi-weekly sheet for a 14-day period: overtime is counted per week and the two weeks are added for the period total.</t>
        </is>
      </c>
    </row>
    <row r="10" ht="18" customHeight="1">
      <c r="B10" s="43" t="inlineStr">
        <is>
          <t>6.  Print or save as PDF (File › Print): each sheet fits one landscape page with signature lines.</t>
        </is>
      </c>
    </row>
    <row r="12">
      <c r="B12" s="42" t="inlineStr">
        <is>
          <t>Good to know</t>
        </is>
      </c>
    </row>
    <row r="13" ht="18" customHeight="1">
      <c r="B13" s="43" t="inlineStr">
        <is>
          <t>•  Overnight shifts work: an Out time earlier than the In time is treated as the next day, so 22:00 to 06:00 is 8:00.</t>
        </is>
      </c>
    </row>
    <row r="14" ht="18" customHeight="1">
      <c r="B14" s="43" t="inlineStr">
        <is>
          <t>•  Decimal hours are rounded to 2 places (8:30 = 8.50, 6:19 = 6.32). Pay is rounded to 2 places per band.</t>
        </is>
      </c>
    </row>
    <row r="15" ht="34" customHeight="1">
      <c r="B15" s="43" t="inlineStr">
        <is>
          <t>•  Yellow cells are inputs. Everything else is a formula and is locked so it cannot be overwritten by accident. To change a formula: Review › Unprotect Sheet (there is no password).</t>
        </is>
      </c>
    </row>
    <row r="16" ht="18" customHeight="1">
      <c r="B16" s="43" t="inlineStr">
        <is>
          <t>•  The example rows are there to show the expected format: overwrite or clear them before you use the file for real.</t>
        </is>
      </c>
    </row>
    <row r="17" ht="18" customHeight="1">
      <c r="B17" s="43" t="inlineStr">
        <is>
          <t>•  Works in Microsoft Excel 2010 or later, Google Sheets (File › Import) and LibreOffice Calc. There are no macros.</t>
        </is>
      </c>
    </row>
    <row r="18" ht="34" customHeight="1">
      <c r="B18" s="43" t="inlineStr">
        <is>
          <t>•  Printing: each sheet is set up to fit one page wide on A4 or US Letter, landscape, with the footer and page numbers.</t>
        </is>
      </c>
    </row>
    <row r="19" ht="34" customHeight="1">
      <c r="B19" s="43" t="inlineStr">
        <is>
          <t>•  Pay, overtime and leave rules are set by law where you work and by your contracts. These templates do the arithmetic with the numbers you give them; check anything that matters with your labour department or payroll.</t>
        </is>
      </c>
    </row>
    <row r="21" ht="34" customHeight="1">
      <c r="B21" s="44" t="inlineStr">
        <is>
          <t>Want this done automatically? PunchClock turns clock-ins into timesheets, overtime, rotas, leave balances and payslips: https://punchclock.ai/tools</t>
        </is>
      </c>
    </row>
    <row r="23">
      <c r="B23" s="31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printOptions horizontalCentered="1"/>
  <pageMargins left="0.5" right="0.5" top="0.6" bottom="0.7" header="0.5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PunchClock AI (punchclock.ai/tools)</dc:creator>
  <dc:title xmlns:dc="http://purl.org/dc/elements/1.1/">Weekly timesheet template</dc:title>
  <dc:description xmlns:dc="http://purl.org/dc/elements/1.1/">Made with PunchClock · punchclock.ai/tools</dc:description>
  <dcterms:created xmlns:dcterms="http://purl.org/dc/terms/" xmlns:xsi="http://www.w3.org/2001/XMLSchema-instance" xsi:type="dcterms:W3CDTF">2026-11-06T01:42:28Z</dcterms:created>
  <dcterms:modified xmlns:dcterms="http://purl.org/dc/terms/" xmlns:xsi="http://www.w3.org/2001/XMLSchema-instance" xsi:type="dcterms:W3CDTF">2026-11-06T01:42:28Z</dcterms:modified>
</cp:coreProperties>
</file>